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.fischer\Desktop\"/>
    </mc:Choice>
  </mc:AlternateContent>
  <bookViews>
    <workbookView xWindow="240" yWindow="60" windowWidth="20115" windowHeight="801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D15" i="1" l="1"/>
  <c r="G13" i="1"/>
  <c r="G15" i="1" s="1"/>
  <c r="F13" i="1"/>
  <c r="F15" i="1" s="1"/>
  <c r="C13" i="1"/>
  <c r="C15" i="1" s="1"/>
  <c r="B13" i="1"/>
  <c r="B15" i="1" s="1"/>
  <c r="H11" i="1"/>
  <c r="B16" i="1" l="1"/>
  <c r="H16" i="1" l="1"/>
  <c r="H15" i="1"/>
  <c r="H14" i="1"/>
  <c r="J15" i="1"/>
  <c r="J14" i="1"/>
  <c r="J12" i="1"/>
  <c r="B17" i="1"/>
  <c r="I15" i="1"/>
  <c r="I14" i="1"/>
  <c r="H13" i="1" s="1"/>
  <c r="I12" i="1"/>
  <c r="H17" i="1" l="1"/>
</calcChain>
</file>

<file path=xl/sharedStrings.xml><?xml version="1.0" encoding="utf-8"?>
<sst xmlns="http://schemas.openxmlformats.org/spreadsheetml/2006/main" count="29" uniqueCount="26">
  <si>
    <t xml:space="preserve">               Pflichtfächer</t>
  </si>
  <si>
    <t>Wahlfächer</t>
  </si>
  <si>
    <t>Technik</t>
  </si>
  <si>
    <t>Religion/Eth.</t>
  </si>
  <si>
    <t>Soziales</t>
  </si>
  <si>
    <t>Sport</t>
  </si>
  <si>
    <t>Wirtschaft</t>
  </si>
  <si>
    <t>Noten im Fach &gt;&gt;&gt;</t>
  </si>
  <si>
    <t>Deutsch</t>
  </si>
  <si>
    <t>Mathematik</t>
  </si>
  <si>
    <t>Einstiegsnote</t>
  </si>
  <si>
    <t>Jahresfortgangsnote</t>
  </si>
  <si>
    <t>Prüfungsnote</t>
  </si>
  <si>
    <t>Notensumme</t>
  </si>
  <si>
    <t>Gewichtungsfaktor</t>
  </si>
  <si>
    <t>Summe * Faktor</t>
  </si>
  <si>
    <t>Gesamtpunkte:</t>
  </si>
  <si>
    <t>Durchschnittsnote              (Teiler 18):</t>
  </si>
  <si>
    <t>Quali - Notenberechnung</t>
  </si>
  <si>
    <t>Informatik</t>
  </si>
  <si>
    <r>
      <t>Jahresnoten 1x</t>
    </r>
    <r>
      <rPr>
        <b/>
        <sz val="8"/>
        <rFont val="Arial"/>
        <family val="2"/>
      </rPr>
      <t xml:space="preserve">                            </t>
    </r>
    <r>
      <rPr>
        <b/>
        <sz val="8"/>
        <color indexed="12"/>
        <rFont val="Arial"/>
        <family val="2"/>
      </rPr>
      <t xml:space="preserve"> Projektprüfung 2x</t>
    </r>
  </si>
  <si>
    <t>Englisch</t>
  </si>
  <si>
    <t>Kunst/Musik</t>
  </si>
  <si>
    <t>WiB</t>
  </si>
  <si>
    <t>NT</t>
  </si>
  <si>
    <t>GPG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</si>
</sst>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</font>
    <font>
      <b/>
      <u/>
      <sz val="10"/>
      <color indexed="12"/>
      <name val="Arial"/>
      <family val="2"/>
    </font>
    <font>
      <sz val="10"/>
      <color indexed="9"/>
      <name val="Arial"/>
    </font>
    <font>
      <sz val="10"/>
      <color indexed="8"/>
      <name val="Arial Black"/>
      <family val="2"/>
    </font>
    <font>
      <sz val="10"/>
      <color indexed="8"/>
      <name val="Arial"/>
    </font>
    <font>
      <sz val="10"/>
      <name val="Arial Black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0"/>
      <color indexed="17"/>
      <name val="Arial"/>
    </font>
    <font>
      <b/>
      <sz val="12"/>
      <color indexed="8"/>
      <name val="Arial"/>
      <family val="2"/>
    </font>
    <font>
      <sz val="14"/>
      <color indexed="17"/>
      <name val="Arial Black"/>
      <family val="2"/>
    </font>
    <font>
      <b/>
      <sz val="14"/>
      <color indexed="17"/>
      <name val="Arial Black"/>
      <family val="2"/>
    </font>
    <font>
      <sz val="14"/>
      <name val="Arial Black"/>
      <family val="2"/>
    </font>
    <font>
      <sz val="14"/>
      <color indexed="12"/>
      <name val="Arial Black"/>
      <family val="2"/>
    </font>
    <font>
      <sz val="14"/>
      <color indexed="12"/>
      <name val="Arial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u/>
      <sz val="16"/>
      <name val="Arial Black"/>
      <family val="2"/>
    </font>
    <font>
      <u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0" borderId="0" xfId="0" applyFont="1"/>
    <xf numFmtId="0" fontId="3" fillId="0" borderId="0" xfId="1" applyFont="1" applyAlignment="1" applyProtection="1"/>
    <xf numFmtId="0" fontId="4" fillId="0" borderId="0" xfId="0" applyFont="1"/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2" fontId="13" fillId="3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left" vertical="center"/>
    </xf>
    <xf numFmtId="0" fontId="20" fillId="8" borderId="0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11" borderId="2" xfId="0" applyFill="1" applyBorder="1" applyAlignment="1">
      <alignment vertical="center" wrapText="1"/>
    </xf>
    <xf numFmtId="0" fontId="7" fillId="11" borderId="2" xfId="0" applyFont="1" applyFill="1" applyBorder="1" applyAlignment="1">
      <alignment vertical="center" wrapText="1"/>
    </xf>
    <xf numFmtId="0" fontId="9" fillId="11" borderId="2" xfId="0" applyFont="1" applyFill="1" applyBorder="1" applyAlignment="1">
      <alignment vertical="center" wrapText="1"/>
    </xf>
    <xf numFmtId="0" fontId="0" fillId="12" borderId="2" xfId="0" applyFill="1" applyBorder="1" applyAlignment="1">
      <alignment horizontal="center" vertical="center" wrapText="1"/>
    </xf>
    <xf numFmtId="0" fontId="1" fillId="12" borderId="2" xfId="0" applyFont="1" applyFill="1" applyBorder="1" applyAlignment="1">
      <alignment vertical="center" wrapText="1"/>
    </xf>
    <xf numFmtId="0" fontId="5" fillId="13" borderId="0" xfId="0" applyFont="1" applyFill="1"/>
    <xf numFmtId="0" fontId="6" fillId="13" borderId="0" xfId="0" applyFont="1" applyFill="1"/>
    <xf numFmtId="0" fontId="0" fillId="13" borderId="2" xfId="0" applyFill="1" applyBorder="1"/>
    <xf numFmtId="0" fontId="1" fillId="13" borderId="2" xfId="0" applyFont="1" applyFill="1" applyBorder="1" applyAlignment="1">
      <alignment horizontal="center" vertical="center" wrapText="1"/>
    </xf>
    <xf numFmtId="0" fontId="1" fillId="14" borderId="2" xfId="0" applyFont="1" applyFill="1" applyBorder="1"/>
    <xf numFmtId="0" fontId="10" fillId="14" borderId="12" xfId="0" applyFont="1" applyFill="1" applyBorder="1"/>
    <xf numFmtId="0" fontId="0" fillId="14" borderId="3" xfId="0" applyFill="1" applyBorder="1"/>
    <xf numFmtId="0" fontId="1" fillId="14" borderId="4" xfId="0" applyFont="1" applyFill="1" applyBorder="1"/>
    <xf numFmtId="0" fontId="10" fillId="14" borderId="0" xfId="0" applyFont="1" applyFill="1" applyBorder="1"/>
    <xf numFmtId="0" fontId="0" fillId="14" borderId="1" xfId="0" applyFill="1" applyBorder="1"/>
    <xf numFmtId="0" fontId="0" fillId="14" borderId="0" xfId="0" applyFill="1" applyBorder="1"/>
    <xf numFmtId="0" fontId="0" fillId="14" borderId="11" xfId="0" applyFill="1" applyBorder="1"/>
    <xf numFmtId="0" fontId="8" fillId="14" borderId="2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5" xfId="0" applyBorder="1"/>
    <xf numFmtId="0" fontId="22" fillId="0" borderId="0" xfId="0" applyFont="1"/>
    <xf numFmtId="0" fontId="23" fillId="0" borderId="0" xfId="0" applyFont="1"/>
    <xf numFmtId="0" fontId="21" fillId="5" borderId="5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0" fillId="9" borderId="8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2" fontId="14" fillId="12" borderId="5" xfId="0" applyNumberFormat="1" applyFont="1" applyFill="1" applyBorder="1" applyAlignment="1">
      <alignment horizontal="center" vertical="center" wrapText="1"/>
    </xf>
    <xf numFmtId="2" fontId="14" fillId="12" borderId="11" xfId="0" applyNumberFormat="1" applyFont="1" applyFill="1" applyBorder="1" applyAlignment="1">
      <alignment horizontal="center" vertical="center" wrapText="1"/>
    </xf>
    <xf numFmtId="2" fontId="14" fillId="12" borderId="4" xfId="0" applyNumberFormat="1" applyFont="1" applyFill="1" applyBorder="1" applyAlignment="1">
      <alignment horizontal="center" vertical="center" wrapText="1"/>
    </xf>
    <xf numFmtId="2" fontId="0" fillId="10" borderId="0" xfId="0" applyNumberFormat="1" applyFill="1" applyBorder="1" applyAlignment="1">
      <alignment vertical="center" wrapText="1"/>
    </xf>
    <xf numFmtId="0" fontId="0" fillId="10" borderId="0" xfId="0" applyFill="1" applyAlignment="1"/>
    <xf numFmtId="0" fontId="7" fillId="14" borderId="1" xfId="0" applyFont="1" applyFill="1" applyBorder="1" applyAlignment="1">
      <alignment horizontal="center" vertical="center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7" fillId="12" borderId="6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19">
    <dxf>
      <font>
        <condense val="0"/>
        <extend val="0"/>
        <color indexed="52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3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4" dropStyle="combo" dx="16" fmlaRange="$E$4:$E$6" noThreeD="1" sel="0" val="0"/>
</file>

<file path=xl/ctrlProps/ctrlProp2.xml><?xml version="1.0" encoding="utf-8"?>
<formControlPr xmlns="http://schemas.microsoft.com/office/spreadsheetml/2009/9/main" objectType="Drop" dropLines="3" dropStyle="combo" dx="16" fmlaRange="$F$4:$F$6" noThreeD="1" sel="0" val="0"/>
</file>

<file path=xl/ctrlProps/ctrlProp3.xml><?xml version="1.0" encoding="utf-8"?>
<formControlPr xmlns="http://schemas.microsoft.com/office/spreadsheetml/2009/9/main" objectType="Drop" dropLines="5" dropStyle="combo" dx="16" fmlaRange="$G$4:$G$8" noThreeD="1" sel="5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200025</xdr:rowOff>
        </xdr:from>
        <xdr:to>
          <xdr:col>4</xdr:col>
          <xdr:colOff>752475</xdr:colOff>
          <xdr:row>9</xdr:row>
          <xdr:rowOff>466725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209550</xdr:rowOff>
        </xdr:from>
        <xdr:to>
          <xdr:col>5</xdr:col>
          <xdr:colOff>752475</xdr:colOff>
          <xdr:row>9</xdr:row>
          <xdr:rowOff>466725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209550</xdr:rowOff>
        </xdr:from>
        <xdr:to>
          <xdr:col>7</xdr:col>
          <xdr:colOff>9525</xdr:colOff>
          <xdr:row>9</xdr:row>
          <xdr:rowOff>466725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8"/>
  <sheetViews>
    <sheetView tabSelected="1" workbookViewId="0">
      <selection activeCell="F13" sqref="F13"/>
    </sheetView>
  </sheetViews>
  <sheetFormatPr baseColWidth="10" defaultRowHeight="15" x14ac:dyDescent="0.25"/>
  <cols>
    <col min="1" max="1" width="18.7109375" customWidth="1"/>
    <col min="7" max="7" width="12" customWidth="1"/>
    <col min="8" max="8" width="26" customWidth="1"/>
  </cols>
  <sheetData>
    <row r="2" spans="1:11" ht="30.75" customHeight="1" x14ac:dyDescent="0.5">
      <c r="A2" s="36" t="s">
        <v>18</v>
      </c>
      <c r="B2" s="37"/>
      <c r="C2" s="37"/>
      <c r="G2" s="1"/>
      <c r="H2" s="2"/>
      <c r="K2" s="3">
        <v>56</v>
      </c>
    </row>
    <row r="3" spans="1:11" ht="19.5" customHeight="1" x14ac:dyDescent="0.3">
      <c r="B3" s="20" t="s">
        <v>0</v>
      </c>
      <c r="C3" s="21"/>
      <c r="D3" s="21"/>
      <c r="E3" s="48" t="s">
        <v>1</v>
      </c>
      <c r="F3" s="48"/>
      <c r="G3" s="48"/>
      <c r="K3" s="3">
        <v>56</v>
      </c>
    </row>
    <row r="4" spans="1:11" x14ac:dyDescent="0.25">
      <c r="B4" s="22" t="s">
        <v>8</v>
      </c>
      <c r="C4" s="22" t="s">
        <v>9</v>
      </c>
      <c r="D4" s="22" t="s">
        <v>23</v>
      </c>
      <c r="E4" s="24" t="s">
        <v>2</v>
      </c>
      <c r="F4" s="24" t="s">
        <v>21</v>
      </c>
      <c r="G4" s="24" t="s">
        <v>3</v>
      </c>
      <c r="K4" s="3">
        <v>57</v>
      </c>
    </row>
    <row r="5" spans="1:11" x14ac:dyDescent="0.25">
      <c r="E5" s="24" t="s">
        <v>4</v>
      </c>
      <c r="F5" s="24" t="s">
        <v>24</v>
      </c>
      <c r="G5" s="24" t="s">
        <v>5</v>
      </c>
      <c r="K5" s="3">
        <v>58</v>
      </c>
    </row>
    <row r="6" spans="1:11" x14ac:dyDescent="0.25">
      <c r="E6" s="24" t="s">
        <v>6</v>
      </c>
      <c r="F6" s="24" t="s">
        <v>25</v>
      </c>
      <c r="G6" s="24" t="s">
        <v>22</v>
      </c>
      <c r="K6" s="3">
        <v>59</v>
      </c>
    </row>
    <row r="7" spans="1:11" x14ac:dyDescent="0.25">
      <c r="E7" s="25"/>
      <c r="F7" s="26"/>
      <c r="G7" s="27" t="s">
        <v>19</v>
      </c>
      <c r="K7" s="3">
        <v>60</v>
      </c>
    </row>
    <row r="8" spans="1:11" x14ac:dyDescent="0.25">
      <c r="E8" s="28"/>
      <c r="F8" s="26"/>
      <c r="G8" s="27"/>
    </row>
    <row r="9" spans="1:11" x14ac:dyDescent="0.25">
      <c r="E9" s="29"/>
      <c r="F9" s="30"/>
      <c r="G9" s="31"/>
    </row>
    <row r="10" spans="1:11" ht="51" customHeight="1" x14ac:dyDescent="0.25">
      <c r="A10" s="15" t="s">
        <v>7</v>
      </c>
      <c r="B10" s="23" t="s">
        <v>8</v>
      </c>
      <c r="C10" s="23" t="s">
        <v>9</v>
      </c>
      <c r="D10" s="23" t="s">
        <v>23</v>
      </c>
      <c r="E10" s="32"/>
      <c r="F10" s="32"/>
      <c r="G10" s="32"/>
      <c r="H10" s="4" t="s">
        <v>10</v>
      </c>
    </row>
    <row r="11" spans="1:11" ht="24.95" customHeight="1" x14ac:dyDescent="0.25">
      <c r="A11" s="16" t="s">
        <v>11</v>
      </c>
      <c r="B11" s="5">
        <v>2</v>
      </c>
      <c r="C11" s="5">
        <v>2</v>
      </c>
      <c r="D11" s="5">
        <v>3</v>
      </c>
      <c r="E11" s="5">
        <v>4</v>
      </c>
      <c r="F11" s="5">
        <v>4</v>
      </c>
      <c r="G11" s="5">
        <v>4</v>
      </c>
      <c r="H11" s="6">
        <f>((B11+C11+F11)*2+(D11+E11+G11))/9</f>
        <v>3</v>
      </c>
      <c r="I11" s="34"/>
      <c r="J11" s="35"/>
    </row>
    <row r="12" spans="1:11" ht="24.95" customHeight="1" x14ac:dyDescent="0.25">
      <c r="A12" s="16" t="s">
        <v>12</v>
      </c>
      <c r="B12" s="7">
        <v>3</v>
      </c>
      <c r="C12" s="7">
        <v>4</v>
      </c>
      <c r="D12" s="49">
        <v>3</v>
      </c>
      <c r="E12" s="50"/>
      <c r="F12" s="7">
        <v>2</v>
      </c>
      <c r="G12" s="7">
        <v>4</v>
      </c>
      <c r="H12" s="8"/>
      <c r="I12" s="33" t="b">
        <f>IF(OR(B16=K3,B16=K4,B16=K5,B16=K6),"D")</f>
        <v>0</v>
      </c>
      <c r="J12" s="33" t="b">
        <f>IF(OR(B16=K3,B16=K4,B16=K5,B16=K6),"M")</f>
        <v>0</v>
      </c>
    </row>
    <row r="13" spans="1:11" ht="24.95" customHeight="1" x14ac:dyDescent="0.25">
      <c r="A13" s="15" t="s">
        <v>13</v>
      </c>
      <c r="B13" s="18">
        <f t="shared" ref="B13:G13" si="0">B11+B12</f>
        <v>5</v>
      </c>
      <c r="C13" s="18">
        <f t="shared" si="0"/>
        <v>6</v>
      </c>
      <c r="D13" s="51" t="s">
        <v>20</v>
      </c>
      <c r="E13" s="52"/>
      <c r="F13" s="18">
        <f>F11+F12</f>
        <v>6</v>
      </c>
      <c r="G13" s="18">
        <f t="shared" si="0"/>
        <v>8</v>
      </c>
      <c r="H13" s="55" t="b">
        <f>IF(OR(B16&gt;K6,I14&lt;1,J14&lt;1),"NICHT bestanden")</f>
        <v>0</v>
      </c>
      <c r="I13" s="56"/>
      <c r="J13" s="56"/>
    </row>
    <row r="14" spans="1:11" ht="24.95" customHeight="1" x14ac:dyDescent="0.25">
      <c r="A14" s="15" t="s">
        <v>14</v>
      </c>
      <c r="B14" s="18">
        <v>2</v>
      </c>
      <c r="C14" s="18">
        <v>2</v>
      </c>
      <c r="D14" s="53"/>
      <c r="E14" s="54"/>
      <c r="F14" s="18">
        <v>2</v>
      </c>
      <c r="G14" s="18">
        <v>1</v>
      </c>
      <c r="H14" s="9" t="b">
        <f>IF(OR(B16=K5,B16=K6),"Deutsch UND Mathe mdl.")</f>
        <v>0</v>
      </c>
      <c r="I14" s="10" t="b">
        <f>IF(OR(B16=K5,B16=K6),B12-2)</f>
        <v>0</v>
      </c>
      <c r="J14" s="10" t="b">
        <f>IF(OR(B16=K5,B16=K6),C12-2)</f>
        <v>0</v>
      </c>
    </row>
    <row r="15" spans="1:11" ht="24.95" customHeight="1" x14ac:dyDescent="0.25">
      <c r="A15" s="15" t="s">
        <v>15</v>
      </c>
      <c r="B15" s="18">
        <f t="shared" ref="B15:G15" si="1">B13*B14</f>
        <v>10</v>
      </c>
      <c r="C15" s="18">
        <f t="shared" si="1"/>
        <v>12</v>
      </c>
      <c r="D15" s="57">
        <f>+((D11+E11)+D12*2)</f>
        <v>13</v>
      </c>
      <c r="E15" s="58"/>
      <c r="F15" s="18">
        <f>F13*F14</f>
        <v>12</v>
      </c>
      <c r="G15" s="18">
        <f t="shared" si="1"/>
        <v>8</v>
      </c>
      <c r="H15" s="11" t="b">
        <f>IF(OR(B16=K3,B16=K4),"Deutsch ODER Mathe mdl.")</f>
        <v>0</v>
      </c>
      <c r="I15" s="12" t="b">
        <f>IF(OR(B16=K3,B16=K4),B12-2)</f>
        <v>0</v>
      </c>
      <c r="J15" s="12" t="b">
        <f>IF(OR(B16=K3,B16=K4),C12-2)</f>
        <v>0</v>
      </c>
    </row>
    <row r="16" spans="1:11" ht="24.95" customHeight="1" x14ac:dyDescent="0.25">
      <c r="A16" s="17" t="s">
        <v>16</v>
      </c>
      <c r="B16" s="38">
        <f>SUM(B15:G15)</f>
        <v>55</v>
      </c>
      <c r="C16" s="39"/>
      <c r="D16" s="39"/>
      <c r="E16" s="39"/>
      <c r="F16" s="39"/>
      <c r="G16" s="40"/>
      <c r="H16" s="41" t="str">
        <f>IF((B16&lt;K2),"Quali bestanden")</f>
        <v>Quali bestanden</v>
      </c>
      <c r="I16" s="42"/>
      <c r="J16" s="42"/>
    </row>
    <row r="17" spans="1:10" ht="24.95" customHeight="1" x14ac:dyDescent="0.25">
      <c r="A17" s="19" t="s">
        <v>17</v>
      </c>
      <c r="B17" s="43">
        <f>B16/18</f>
        <v>3.0555555555555554</v>
      </c>
      <c r="C17" s="44"/>
      <c r="D17" s="44"/>
      <c r="E17" s="44"/>
      <c r="F17" s="44"/>
      <c r="G17" s="45"/>
      <c r="H17" s="13" t="b">
        <f>IF(OR(I15&lt;1,J15&lt;1,I14&lt;1,J14&lt;1),"Kein Wert: Notenverbesserung nicht möglich")</f>
        <v>0</v>
      </c>
      <c r="I17" s="14"/>
      <c r="J17" s="14"/>
    </row>
    <row r="18" spans="1:10" x14ac:dyDescent="0.25">
      <c r="A18" s="46"/>
      <c r="B18" s="47"/>
      <c r="C18" s="47"/>
      <c r="D18" s="47"/>
      <c r="E18" s="47"/>
      <c r="F18" s="47"/>
      <c r="G18" s="47"/>
    </row>
  </sheetData>
  <protectedRanges>
    <protectedRange sqref="E10:G10" name="Bereich1"/>
    <protectedRange sqref="B11:G12" name="Bereich2"/>
  </protectedRanges>
  <mergeCells count="9">
    <mergeCell ref="B16:G16"/>
    <mergeCell ref="H16:J16"/>
    <mergeCell ref="B17:G17"/>
    <mergeCell ref="A18:G18"/>
    <mergeCell ref="E3:G3"/>
    <mergeCell ref="D12:E12"/>
    <mergeCell ref="D13:E14"/>
    <mergeCell ref="H13:J13"/>
    <mergeCell ref="D15:E15"/>
  </mergeCells>
  <conditionalFormatting sqref="H17:J17">
    <cfRule type="cellIs" dxfId="18" priority="1" stopIfTrue="1" operator="equal">
      <formula>FALSE</formula>
    </cfRule>
  </conditionalFormatting>
  <conditionalFormatting sqref="H15">
    <cfRule type="cellIs" dxfId="17" priority="2" stopIfTrue="1" operator="equal">
      <formula>FALSE</formula>
    </cfRule>
    <cfRule type="cellIs" dxfId="16" priority="3" stopIfTrue="1" operator="equal">
      <formula>"Mathe ODER Deutsch mdl."</formula>
    </cfRule>
  </conditionalFormatting>
  <conditionalFormatting sqref="H14">
    <cfRule type="cellIs" dxfId="15" priority="4" stopIfTrue="1" operator="equal">
      <formula>"Mathe UND Deutsch mdl."</formula>
    </cfRule>
    <cfRule type="cellIs" dxfId="14" priority="5" stopIfTrue="1" operator="equal">
      <formula>FALSE</formula>
    </cfRule>
  </conditionalFormatting>
  <conditionalFormatting sqref="H13">
    <cfRule type="cellIs" dxfId="13" priority="6" stopIfTrue="1" operator="equal">
      <formula>FALSE</formula>
    </cfRule>
    <cfRule type="cellIs" dxfId="12" priority="7" stopIfTrue="1" operator="equal">
      <formula>"NICHT bestanden"</formula>
    </cfRule>
  </conditionalFormatting>
  <conditionalFormatting sqref="H16">
    <cfRule type="cellIs" dxfId="11" priority="8" stopIfTrue="1" operator="equal">
      <formula>FALSE</formula>
    </cfRule>
    <cfRule type="cellIs" dxfId="10" priority="9" stopIfTrue="1" operator="equal">
      <formula>"Quali bestanden"</formula>
    </cfRule>
  </conditionalFormatting>
  <conditionalFormatting sqref="B16:G16">
    <cfRule type="cellIs" dxfId="9" priority="10" stopIfTrue="1" operator="lessThanOrEqual">
      <formula>55</formula>
    </cfRule>
    <cfRule type="cellIs" dxfId="8" priority="11" stopIfTrue="1" operator="between">
      <formula>56</formula>
      <formula>57</formula>
    </cfRule>
    <cfRule type="cellIs" dxfId="7" priority="12" stopIfTrue="1" operator="between">
      <formula>58</formula>
      <formula>59</formula>
    </cfRule>
  </conditionalFormatting>
  <conditionalFormatting sqref="I12:J12">
    <cfRule type="cellIs" dxfId="6" priority="13" stopIfTrue="1" operator="equal">
      <formula>FALSE</formula>
    </cfRule>
  </conditionalFormatting>
  <conditionalFormatting sqref="I15:J15">
    <cfRule type="cellIs" dxfId="5" priority="14" stopIfTrue="1" operator="equal">
      <formula>FALSE</formula>
    </cfRule>
    <cfRule type="cellIs" dxfId="4" priority="15" stopIfTrue="1" operator="between">
      <formula>0.1</formula>
      <formula>7</formula>
    </cfRule>
    <cfRule type="cellIs" dxfId="3" priority="16" stopIfTrue="1" operator="lessThanOrEqual">
      <formula>0</formula>
    </cfRule>
  </conditionalFormatting>
  <conditionalFormatting sqref="I14:J14">
    <cfRule type="cellIs" dxfId="2" priority="17" stopIfTrue="1" operator="equal">
      <formula>FALSE</formula>
    </cfRule>
    <cfRule type="cellIs" dxfId="1" priority="18" stopIfTrue="1" operator="between">
      <formula>0.1</formula>
      <formula>7</formula>
    </cfRule>
    <cfRule type="cellIs" dxfId="0" priority="19" stopIfTrue="1" operator="lessThanOrEqual">
      <formula>0</formula>
    </cfRule>
  </conditionalFormatting>
  <pageMargins left="0.7" right="0.7" top="0.78740157499999996" bottom="0.78740157499999996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9</xdr:row>
                    <xdr:rowOff>200025</xdr:rowOff>
                  </from>
                  <to>
                    <xdr:col>4</xdr:col>
                    <xdr:colOff>752475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5</xdr:col>
                    <xdr:colOff>9525</xdr:colOff>
                    <xdr:row>9</xdr:row>
                    <xdr:rowOff>209550</xdr:rowOff>
                  </from>
                  <to>
                    <xdr:col>5</xdr:col>
                    <xdr:colOff>752475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209550</xdr:rowOff>
                  </from>
                  <to>
                    <xdr:col>7</xdr:col>
                    <xdr:colOff>9525</xdr:colOff>
                    <xdr:row>9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Fischer</dc:creator>
  <cp:lastModifiedBy>Stefan Fischer</cp:lastModifiedBy>
  <dcterms:created xsi:type="dcterms:W3CDTF">2016-05-13T17:54:03Z</dcterms:created>
  <dcterms:modified xsi:type="dcterms:W3CDTF">2022-03-08T11:17:33Z</dcterms:modified>
</cp:coreProperties>
</file>